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KUM/KUM/Klooga memoriaal 1_3_8/"/>
    </mc:Choice>
  </mc:AlternateContent>
  <xr:revisionPtr revIDLastSave="48" documentId="8_{C69DE30C-E48F-414D-919C-9BD7C2E9562F}" xr6:coauthVersionLast="47" xr6:coauthVersionMax="47" xr10:uidLastSave="{210790D3-BC21-49A0-ACB0-90B5D7E5E09E}"/>
  <bookViews>
    <workbookView xWindow="-28920" yWindow="-120" windowWidth="29040" windowHeight="15840" xr2:uid="{356AD007-2946-43B3-887C-217232FD41B6}"/>
  </bookViews>
  <sheets>
    <sheet name="Lisa 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F26" i="3"/>
  <c r="E21" i="3"/>
  <c r="E23" i="3"/>
  <c r="E20" i="3"/>
  <c r="E19" i="3"/>
  <c r="E15" i="3"/>
  <c r="E14" i="3"/>
  <c r="E13" i="3"/>
  <c r="E12" i="3"/>
  <c r="E26" i="3" l="1"/>
  <c r="E16" i="3"/>
  <c r="F28" i="3"/>
  <c r="F31" i="3" s="1"/>
  <c r="E28" i="3" l="1"/>
  <c r="E29" i="3" s="1"/>
  <c r="E30" i="3" s="1"/>
  <c r="F29" i="3"/>
  <c r="F30" i="3" s="1"/>
  <c r="F32" i="3" s="1"/>
</calcChain>
</file>

<file path=xl/sharedStrings.xml><?xml version="1.0" encoding="utf-8"?>
<sst xmlns="http://schemas.openxmlformats.org/spreadsheetml/2006/main" count="52" uniqueCount="44">
  <si>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</si>
  <si>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</si>
  <si>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</si>
  <si>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</si>
  <si>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</si>
  <si>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</si>
  <si>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</si>
  <si>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</si>
  <si>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</si>
  <si>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</si>
  <si>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</si>
  <si>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</si>
  <si>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</si>
  <si>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</si>
  <si>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</si>
  <si>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</si>
  <si>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</si>
  <si>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</si>
  <si>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</si>
  <si>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</si>
  <si>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</si>
  <si>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Üüripind (hooned)</t>
  </si>
  <si>
    <t xml:space="preserve">Muutmise alus </t>
  </si>
  <si>
    <t xml:space="preserve">Remonttööd </t>
  </si>
  <si>
    <t>Tarbimisteenused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</si>
  <si>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</si>
  <si>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</si>
  <si>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</si>
  <si>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</si>
  <si>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Heakord </t>
  </si>
  <si>
    <t>Tugiteenused</t>
  </si>
  <si>
    <t>Lisa 3 üürilepingule nr Ü7998/14</t>
  </si>
  <si>
    <t>Kultuuriministeerium</t>
  </si>
  <si>
    <t>Klooga memoriaal, Klooga alevik, Keila vald, Harjumaa</t>
  </si>
  <si>
    <t>Kapitalikomponent</t>
  </si>
  <si>
    <t>kulu puudub</t>
  </si>
  <si>
    <t>ei indekseerita</t>
  </si>
  <si>
    <r>
      <t>indekseerimine alates 01.01.2018</t>
    </r>
    <r>
      <rPr>
        <sz val="11"/>
        <color indexed="8"/>
        <rFont val="Times New Roman"/>
        <family val="1"/>
      </rPr>
      <t>, 31.dets THI, koefitsient 1, max 3% aastas</t>
    </r>
  </si>
  <si>
    <t>indekseerimine alates 01.01.2018, 31.dets THI, koefitsient 1</t>
  </si>
  <si>
    <t xml:space="preserve">teenuse hinna muutus </t>
  </si>
  <si>
    <t xml:space="preserve">teenuse hinna ja tarbimise muutus </t>
  </si>
  <si>
    <t>Üür ja kõrvalteenuste tasu  01.01.2025 - 31.12.2025</t>
  </si>
  <si>
    <t>12 kuud</t>
  </si>
  <si>
    <t>Kõrvalteenuste eest tasumine tegelike kulude alusel, esitatud kulude prognoos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</si>
</sst>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#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  <charset val="186"/>
    </font>
    <font>
      <sz val="11"/>
      <name val="Times New Roman"/>
      <family val="1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9" fontId="9" fillId="0" borderId="0" applyFont="0" applyFill="0" applyBorder="0" applyAlignment="0" applyProtection="0"/>
  </cellStyleXfs>
  <cellXfs count="97">
    <xf numFmtId="0" fontId="0" fillId="0" borderId="0" xfId="0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2" fillId="0" borderId="1" xfId="0" applyFont="1" applyBorder="1"/>
    <xf numFmtId="0" fontId="1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2" fillId="0" borderId="1" xfId="0" applyFont="1" applyBorder="1"/>
    <xf numFmtId="0" fontId="12" fillId="0" borderId="0" xfId="0" applyFont="1"/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0" fillId="0" borderId="1" xfId="0" applyFont="1" applyBorder="1"/>
    <xf numFmtId="0" fontId="10" fillId="0" borderId="5" xfId="0" applyFont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/>
    <xf numFmtId="0" fontId="10" fillId="2" borderId="8" xfId="0" applyFont="1" applyFill="1" applyBorder="1"/>
    <xf numFmtId="0" fontId="12" fillId="3" borderId="9" xfId="0" applyFont="1" applyFill="1" applyBorder="1" applyAlignment="1">
      <alignment horizontal="center"/>
    </xf>
    <xf numFmtId="0" fontId="12" fillId="3" borderId="0" xfId="0" applyFont="1" applyFill="1"/>
    <xf numFmtId="4" fontId="13" fillId="3" borderId="9" xfId="0" applyNumberFormat="1" applyFont="1" applyFill="1" applyBorder="1" applyAlignment="1">
      <alignment horizontal="right"/>
    </xf>
    <xf numFmtId="0" fontId="10" fillId="3" borderId="10" xfId="0" applyFont="1" applyFill="1" applyBorder="1"/>
    <xf numFmtId="0" fontId="12" fillId="2" borderId="6" xfId="0" applyFont="1" applyFill="1" applyBorder="1" applyAlignment="1">
      <alignment horizontal="left"/>
    </xf>
    <xf numFmtId="4" fontId="12" fillId="2" borderId="5" xfId="0" applyNumberFormat="1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4" borderId="11" xfId="0" applyFont="1" applyFill="1" applyBorder="1" applyAlignment="1">
      <alignment horizontal="left"/>
    </xf>
    <xf numFmtId="0" fontId="12" fillId="4" borderId="12" xfId="0" applyFont="1" applyFill="1" applyBorder="1"/>
    <xf numFmtId="4" fontId="12" fillId="4" borderId="11" xfId="0" applyNumberFormat="1" applyFont="1" applyFill="1" applyBorder="1" applyAlignment="1">
      <alignment horizontal="right"/>
    </xf>
    <xf numFmtId="0" fontId="10" fillId="4" borderId="13" xfId="0" applyFont="1" applyFill="1" applyBorder="1"/>
    <xf numFmtId="0" fontId="12" fillId="0" borderId="0" xfId="0" applyFont="1" applyAlignment="1">
      <alignment horizontal="left"/>
    </xf>
    <xf numFmtId="4" fontId="12" fillId="0" borderId="9" xfId="0" applyNumberFormat="1" applyFont="1" applyBorder="1" applyAlignment="1">
      <alignment horizontal="right"/>
    </xf>
    <xf numFmtId="4" fontId="12" fillId="0" borderId="10" xfId="0" applyNumberFormat="1" applyFont="1" applyBorder="1" applyAlignment="1">
      <alignment horizontal="right"/>
    </xf>
    <xf numFmtId="4" fontId="12" fillId="0" borderId="0" xfId="0" applyNumberFormat="1" applyFont="1" applyAlignment="1">
      <alignment horizontal="right"/>
    </xf>
    <xf numFmtId="4" fontId="10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12" fillId="0" borderId="9" xfId="0" applyNumberFormat="1" applyFont="1" applyBorder="1"/>
    <xf numFmtId="4" fontId="12" fillId="0" borderId="0" xfId="0" applyNumberFormat="1" applyFont="1" applyAlignment="1">
      <alignment horizontal="left"/>
    </xf>
    <xf numFmtId="4" fontId="12" fillId="0" borderId="14" xfId="0" applyNumberFormat="1" applyFont="1" applyBorder="1"/>
    <xf numFmtId="4" fontId="2" fillId="0" borderId="15" xfId="0" applyNumberFormat="1" applyFont="1" applyBorder="1"/>
    <xf numFmtId="4" fontId="2" fillId="0" borderId="0" xfId="0" applyNumberFormat="1" applyFont="1"/>
    <xf numFmtId="0" fontId="10" fillId="0" borderId="16" xfId="0" applyFont="1" applyBorder="1"/>
    <xf numFmtId="0" fontId="12" fillId="2" borderId="17" xfId="0" applyFont="1" applyFill="1" applyBorder="1" applyAlignment="1">
      <alignment horizontal="center" wrapText="1"/>
    </xf>
    <xf numFmtId="4" fontId="12" fillId="2" borderId="18" xfId="0" applyNumberFormat="1" applyFont="1" applyFill="1" applyBorder="1" applyAlignment="1">
      <alignment horizontal="right"/>
    </xf>
    <xf numFmtId="4" fontId="12" fillId="4" borderId="19" xfId="0" applyNumberFormat="1" applyFont="1" applyFill="1" applyBorder="1" applyAlignment="1">
      <alignment horizontal="right"/>
    </xf>
    <xf numFmtId="0" fontId="12" fillId="2" borderId="20" xfId="0" applyFont="1" applyFill="1" applyBorder="1" applyAlignment="1">
      <alignment horizontal="center"/>
    </xf>
    <xf numFmtId="4" fontId="10" fillId="0" borderId="21" xfId="0" applyNumberFormat="1" applyFont="1" applyBorder="1" applyAlignment="1">
      <alignment wrapText="1"/>
    </xf>
    <xf numFmtId="4" fontId="12" fillId="2" borderId="8" xfId="0" applyNumberFormat="1" applyFont="1" applyFill="1" applyBorder="1" applyAlignment="1">
      <alignment horizontal="right"/>
    </xf>
    <xf numFmtId="4" fontId="12" fillId="4" borderId="13" xfId="0" applyNumberFormat="1" applyFont="1" applyFill="1" applyBorder="1" applyAlignment="1">
      <alignment horizontal="right"/>
    </xf>
    <xf numFmtId="0" fontId="10" fillId="0" borderId="6" xfId="0" applyFont="1" applyBorder="1" applyAlignment="1">
      <alignment horizontal="center"/>
    </xf>
    <xf numFmtId="0" fontId="12" fillId="2" borderId="22" xfId="0" applyFont="1" applyFill="1" applyBorder="1"/>
    <xf numFmtId="0" fontId="10" fillId="0" borderId="23" xfId="0" applyFont="1" applyBorder="1"/>
    <xf numFmtId="0" fontId="10" fillId="0" borderId="24" xfId="0" applyFont="1" applyBorder="1"/>
    <xf numFmtId="0" fontId="10" fillId="0" borderId="7" xfId="0" applyFont="1" applyBorder="1"/>
    <xf numFmtId="0" fontId="12" fillId="2" borderId="25" xfId="0" applyFont="1" applyFill="1" applyBorder="1" applyAlignment="1">
      <alignment horizontal="center"/>
    </xf>
    <xf numFmtId="4" fontId="12" fillId="3" borderId="8" xfId="0" applyNumberFormat="1" applyFont="1" applyFill="1" applyBorder="1" applyAlignment="1">
      <alignment horizontal="right"/>
    </xf>
    <xf numFmtId="0" fontId="12" fillId="2" borderId="26" xfId="0" applyFont="1" applyFill="1" applyBorder="1" applyAlignment="1">
      <alignment horizontal="center" wrapText="1"/>
    </xf>
    <xf numFmtId="0" fontId="14" fillId="0" borderId="0" xfId="0" applyFont="1"/>
    <xf numFmtId="0" fontId="10" fillId="0" borderId="18" xfId="0" applyFont="1" applyBorder="1" applyAlignment="1">
      <alignment horizontal="center"/>
    </xf>
    <xf numFmtId="4" fontId="12" fillId="3" borderId="18" xfId="0" applyNumberFormat="1" applyFont="1" applyFill="1" applyBorder="1" applyAlignment="1">
      <alignment horizontal="right"/>
    </xf>
    <xf numFmtId="4" fontId="5" fillId="0" borderId="26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wrapText="1"/>
    </xf>
    <xf numFmtId="4" fontId="2" fillId="2" borderId="5" xfId="0" applyNumberFormat="1" applyFont="1" applyFill="1" applyBorder="1" applyAlignment="1">
      <alignment horizontal="right"/>
    </xf>
    <xf numFmtId="10" fontId="10" fillId="0" borderId="0" xfId="0" applyNumberFormat="1" applyFont="1"/>
    <xf numFmtId="9" fontId="10" fillId="0" borderId="0" xfId="2" applyFont="1"/>
    <xf numFmtId="4" fontId="10" fillId="3" borderId="8" xfId="0" applyNumberFormat="1" applyFont="1" applyFill="1" applyBorder="1" applyAlignment="1">
      <alignment wrapText="1"/>
    </xf>
    <xf numFmtId="4" fontId="10" fillId="3" borderId="27" xfId="0" applyNumberFormat="1" applyFont="1" applyFill="1" applyBorder="1" applyAlignment="1">
      <alignment wrapText="1"/>
    </xf>
    <xf numFmtId="4" fontId="10" fillId="3" borderId="21" xfId="0" applyNumberFormat="1" applyFont="1" applyFill="1" applyBorder="1" applyAlignment="1">
      <alignment vertical="center" wrapText="1"/>
    </xf>
    <xf numFmtId="165" fontId="7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4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2" fillId="0" borderId="0" xfId="0" applyNumberFormat="1" applyFont="1"/>
    <xf numFmtId="4" fontId="10" fillId="0" borderId="8" xfId="0" applyNumberFormat="1" applyFont="1" applyBorder="1" applyAlignment="1">
      <alignment wrapText="1"/>
    </xf>
    <xf numFmtId="4" fontId="11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10" fillId="0" borderId="1" xfId="0" applyFont="1" applyBorder="1" applyAlignment="1">
      <alignment horizontal="center"/>
    </xf>
    <xf numFmtId="0" fontId="15" fillId="0" borderId="0" xfId="0" applyFont="1" applyAlignment="1">
      <alignment horizontal="right"/>
    </xf>
    <xf numFmtId="4" fontId="10" fillId="0" borderId="1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0" fillId="0" borderId="1" xfId="0" applyFont="1" applyBorder="1"/>
    <xf numFmtId="0" fontId="10" fillId="0" borderId="16" xfId="0" applyFont="1" applyBorder="1"/>
    <xf numFmtId="0" fontId="10" fillId="0" borderId="7" xfId="0" applyFont="1" applyBorder="1"/>
    <xf numFmtId="0" fontId="12" fillId="0" borderId="0" xfId="0" applyFont="1" applyAlignment="1">
      <alignment horizontal="left" wrapText="1"/>
    </xf>
    <xf numFmtId="4" fontId="4" fillId="0" borderId="6" xfId="0" applyNumberFormat="1" applyFont="1" applyBorder="1" applyAlignment="1">
      <alignment horizontal="center" wrapText="1"/>
    </xf>
    <xf numFmtId="4" fontId="4" fillId="0" borderId="8" xfId="0" applyNumberFormat="1" applyFont="1" applyBorder="1" applyAlignment="1">
      <alignment horizontal="center" wrapText="1"/>
    </xf>
    <xf numFmtId="4" fontId="10" fillId="3" borderId="28" xfId="0" applyNumberFormat="1" applyFont="1" applyFill="1" applyBorder="1" applyAlignment="1">
      <alignment horizontal="center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10" fillId="3" borderId="30" xfId="0" applyNumberFormat="1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571A5AA3-9F8D-4BB8-AB6A-C50ED7D3FAA8}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3C49C-896C-46EA-8D37-DEFE0267DC70}">
  <sheetPr>
    <tabColor rgb="FFFFFF00"/>
    <pageSetUpPr fitToPage="1"/>
  </sheetPr>
  <dimension ref="A1:N39"/>
  <sheetViews>
    <sheetView tabSelected="1" zoomScale="96" zoomScaleNormal="96" workbookViewId="0">
      <selection activeCell="L25" sqref="L25"/>
    </sheetView>
  </sheetViews>
  <sheetFormatPr defaultColWidth="9.140625"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.85546875" style="1" customWidth="1"/>
    <col min="5" max="6" width="14.28515625" style="1" customWidth="1"/>
    <col min="7" max="7" width="29.5703125" style="1" customWidth="1"/>
    <col min="8" max="8" width="23" style="1" customWidth="1"/>
    <col min="9" max="16384" width="9.140625" style="1"/>
  </cols>
  <sheetData>
    <row r="1" spans="1:14" x14ac:dyDescent="0.25">
      <c r="H1" s="79" t="s">
        <v>31</v>
      </c>
    </row>
    <row r="2" spans="1:14" ht="15" customHeight="1" x14ac:dyDescent="0.25"/>
    <row r="3" spans="1:14" ht="18.75" customHeight="1" x14ac:dyDescent="0.3">
      <c r="A3" s="81" t="s">
        <v>41</v>
      </c>
      <c r="B3" s="81"/>
      <c r="C3" s="81"/>
      <c r="D3" s="81"/>
      <c r="E3" s="81"/>
      <c r="F3" s="81"/>
      <c r="G3" s="81"/>
      <c r="H3" s="81"/>
    </row>
    <row r="4" spans="1:14" ht="16.5" customHeight="1" x14ac:dyDescent="0.25"/>
    <row r="5" spans="1:14" x14ac:dyDescent="0.25">
      <c r="C5" s="4" t="s">
        <v>10</v>
      </c>
      <c r="D5" s="5" t="s">
        <v>32</v>
      </c>
      <c r="H5" s="62"/>
    </row>
    <row r="6" spans="1:14" x14ac:dyDescent="0.25">
      <c r="C6" s="4" t="s">
        <v>11</v>
      </c>
      <c r="D6" s="5" t="s">
        <v>33</v>
      </c>
    </row>
    <row r="8" spans="1:14" ht="19.5" customHeight="1" x14ac:dyDescent="0.25">
      <c r="D8" s="6" t="s">
        <v>21</v>
      </c>
      <c r="E8" s="8">
        <v>0</v>
      </c>
      <c r="F8" s="8" t="s">
        <v>27</v>
      </c>
      <c r="H8" s="63"/>
    </row>
    <row r="9" spans="1:14" ht="19.5" customHeight="1" x14ac:dyDescent="0.25">
      <c r="D9" s="6" t="s">
        <v>15</v>
      </c>
      <c r="E9" s="7">
        <v>15147</v>
      </c>
      <c r="F9" s="8" t="s">
        <v>27</v>
      </c>
      <c r="G9" s="9"/>
    </row>
    <row r="10" spans="1:14" ht="14.45" thickBot="1" x14ac:dyDescent="0.3">
      <c r="D10" s="9"/>
    </row>
    <row r="11" spans="1:14" ht="17.25" x14ac:dyDescent="0.25">
      <c r="B11" s="10" t="s">
        <v>18</v>
      </c>
      <c r="C11" s="49"/>
      <c r="D11" s="49"/>
      <c r="E11" s="11" t="s">
        <v>28</v>
      </c>
      <c r="F11" s="44" t="s">
        <v>8</v>
      </c>
      <c r="G11" s="41" t="s">
        <v>22</v>
      </c>
      <c r="H11" s="12" t="s">
        <v>12</v>
      </c>
      <c r="J11" s="67"/>
      <c r="K11" s="68"/>
      <c r="L11" s="67">
        <v>8.6353733412556938E-4</v>
      </c>
      <c r="M11" s="67"/>
      <c r="N11" s="67"/>
    </row>
    <row r="12" spans="1:14" ht="15.75" customHeight="1" x14ac:dyDescent="0.25">
      <c r="B12" s="48"/>
      <c r="C12" s="40" t="s">
        <v>34</v>
      </c>
      <c r="D12" s="52"/>
      <c r="E12" s="60">
        <f>F12/$E$9</f>
        <v>8.6353733412556938E-4</v>
      </c>
      <c r="F12" s="45">
        <v>13.08</v>
      </c>
      <c r="G12" s="57" t="s">
        <v>36</v>
      </c>
      <c r="H12" s="91"/>
      <c r="J12" s="67"/>
      <c r="K12" s="68"/>
      <c r="L12" s="67"/>
      <c r="M12" s="67"/>
      <c r="N12" s="67"/>
    </row>
    <row r="13" spans="1:14" ht="15" customHeight="1" x14ac:dyDescent="0.25">
      <c r="B13" s="14">
        <v>100</v>
      </c>
      <c r="C13" s="50" t="s">
        <v>14</v>
      </c>
      <c r="D13" s="51"/>
      <c r="E13" s="60">
        <f>F13/$E$9</f>
        <v>3.0253020400079225E-2</v>
      </c>
      <c r="F13" s="45">
        <v>458.24250000000001</v>
      </c>
      <c r="G13" s="80" t="s">
        <v>37</v>
      </c>
      <c r="H13" s="92"/>
      <c r="J13" s="67"/>
      <c r="K13" s="68"/>
      <c r="L13" s="67"/>
      <c r="M13" s="67"/>
      <c r="N13" s="67"/>
    </row>
    <row r="14" spans="1:14" ht="32.25" customHeight="1" x14ac:dyDescent="0.25">
      <c r="B14" s="14">
        <v>500</v>
      </c>
      <c r="C14" s="13" t="s">
        <v>1</v>
      </c>
      <c r="D14" s="40"/>
      <c r="E14" s="60">
        <f>F14/$E$9</f>
        <v>0</v>
      </c>
      <c r="F14" s="72">
        <v>0</v>
      </c>
      <c r="G14" s="80"/>
      <c r="H14" s="92"/>
      <c r="J14" s="67"/>
      <c r="K14" s="68"/>
      <c r="L14" s="67"/>
      <c r="M14" s="67"/>
      <c r="N14" s="67"/>
    </row>
    <row r="15" spans="1:14" ht="47.25" customHeight="1" x14ac:dyDescent="0.25">
      <c r="B15" s="14">
        <v>400</v>
      </c>
      <c r="C15" s="82" t="s">
        <v>23</v>
      </c>
      <c r="D15" s="83"/>
      <c r="E15" s="60">
        <f>F15/$E$9</f>
        <v>9.6587443058031297E-2</v>
      </c>
      <c r="F15" s="72">
        <v>1463.01</v>
      </c>
      <c r="G15" s="59" t="s">
        <v>38</v>
      </c>
      <c r="H15" s="93"/>
      <c r="J15" s="67"/>
      <c r="K15" s="68"/>
      <c r="L15" s="67"/>
      <c r="M15" s="67"/>
      <c r="N15" s="67"/>
    </row>
    <row r="16" spans="1:14" x14ac:dyDescent="0.25">
      <c r="B16" s="15"/>
      <c r="C16" s="16" t="s">
        <v>13</v>
      </c>
      <c r="D16" s="16"/>
      <c r="E16" s="61">
        <f>SUM(E12:E15)</f>
        <v>0.12770400079223609</v>
      </c>
      <c r="F16" s="46">
        <f>SUM(F12:F15)</f>
        <v>1934.3325</v>
      </c>
      <c r="G16" s="42"/>
      <c r="H16" s="17"/>
    </row>
    <row r="17" spans="2:8" ht="13.9" x14ac:dyDescent="0.25">
      <c r="B17" s="18"/>
      <c r="C17" s="19"/>
      <c r="D17" s="19"/>
      <c r="E17" s="20"/>
      <c r="F17" s="54"/>
      <c r="G17" s="58"/>
      <c r="H17" s="21"/>
    </row>
    <row r="18" spans="2:8" ht="17.25" x14ac:dyDescent="0.25">
      <c r="B18" s="22" t="s">
        <v>19</v>
      </c>
      <c r="C18" s="16"/>
      <c r="D18" s="16"/>
      <c r="E18" s="23" t="s">
        <v>28</v>
      </c>
      <c r="F18" s="53" t="s">
        <v>8</v>
      </c>
      <c r="G18" s="55" t="s">
        <v>22</v>
      </c>
      <c r="H18" s="24" t="s">
        <v>12</v>
      </c>
    </row>
    <row r="19" spans="2:8" ht="15" customHeight="1" x14ac:dyDescent="0.25">
      <c r="B19" s="14">
        <v>200</v>
      </c>
      <c r="C19" s="13" t="s">
        <v>0</v>
      </c>
      <c r="D19" s="40"/>
      <c r="E19" s="60">
        <f>F19/$E$9</f>
        <v>3.3273915626856804E-2</v>
      </c>
      <c r="F19" s="64">
        <v>504</v>
      </c>
      <c r="G19" s="88" t="s">
        <v>39</v>
      </c>
      <c r="H19" s="94" t="s">
        <v>43</v>
      </c>
    </row>
    <row r="20" spans="2:8" x14ac:dyDescent="0.25">
      <c r="B20" s="14">
        <v>300</v>
      </c>
      <c r="C20" s="83" t="s">
        <v>29</v>
      </c>
      <c r="D20" s="84"/>
      <c r="E20" s="60">
        <f>F20/$E$9</f>
        <v>6.1794414735591205E-2</v>
      </c>
      <c r="F20" s="65">
        <v>936</v>
      </c>
      <c r="G20" s="89"/>
      <c r="H20" s="95"/>
    </row>
    <row r="21" spans="2:8" x14ac:dyDescent="0.25">
      <c r="B21" s="14">
        <v>700</v>
      </c>
      <c r="C21" s="83" t="s">
        <v>30</v>
      </c>
      <c r="D21" s="84"/>
      <c r="E21" s="60">
        <f>F21/$E$9</f>
        <v>9.011685482273718E-2</v>
      </c>
      <c r="F21" s="64">
        <v>1365</v>
      </c>
      <c r="G21" s="90"/>
      <c r="H21" s="95"/>
    </row>
    <row r="22" spans="2:8" ht="15" customHeight="1" x14ac:dyDescent="0.25">
      <c r="B22" s="14">
        <v>600</v>
      </c>
      <c r="C22" s="13" t="s">
        <v>24</v>
      </c>
      <c r="D22" s="40"/>
      <c r="E22" s="60"/>
      <c r="F22" s="66"/>
      <c r="G22" s="88" t="s">
        <v>40</v>
      </c>
      <c r="H22" s="95"/>
    </row>
    <row r="23" spans="2:8" ht="15" customHeight="1" x14ac:dyDescent="0.25">
      <c r="B23" s="14"/>
      <c r="C23" s="78">
        <v>610</v>
      </c>
      <c r="D23" s="40" t="s">
        <v>2</v>
      </c>
      <c r="E23" s="60">
        <f>F23/$E$9</f>
        <v>2.7323826500297087E-3</v>
      </c>
      <c r="F23" s="66">
        <v>41.3874</v>
      </c>
      <c r="G23" s="89"/>
      <c r="H23" s="95"/>
    </row>
    <row r="24" spans="2:8" ht="15" customHeight="1" x14ac:dyDescent="0.25">
      <c r="B24" s="14"/>
      <c r="C24" s="76">
        <v>620</v>
      </c>
      <c r="D24" s="77" t="s">
        <v>3</v>
      </c>
      <c r="E24" s="86" t="s">
        <v>35</v>
      </c>
      <c r="F24" s="87"/>
      <c r="G24" s="89"/>
      <c r="H24" s="95"/>
    </row>
    <row r="25" spans="2:8" x14ac:dyDescent="0.25">
      <c r="B25" s="14"/>
      <c r="C25" s="76">
        <v>630</v>
      </c>
      <c r="D25" s="77" t="s">
        <v>4</v>
      </c>
      <c r="E25" s="86" t="s">
        <v>35</v>
      </c>
      <c r="F25" s="87"/>
      <c r="G25" s="90"/>
      <c r="H25" s="96"/>
    </row>
    <row r="26" spans="2:8" ht="15" customHeight="1" thickBot="1" x14ac:dyDescent="0.3">
      <c r="B26" s="25"/>
      <c r="C26" s="26" t="s">
        <v>16</v>
      </c>
      <c r="D26" s="26"/>
      <c r="E26" s="27">
        <f>SUM(E19:E25)</f>
        <v>0.18791756783521488</v>
      </c>
      <c r="F26" s="47">
        <f>SUM(F19:F25)</f>
        <v>2846.3874000000001</v>
      </c>
      <c r="G26" s="43"/>
      <c r="H26" s="28"/>
    </row>
    <row r="27" spans="2:8" ht="17.25" customHeight="1" x14ac:dyDescent="0.25">
      <c r="B27" s="29"/>
      <c r="C27" s="9"/>
      <c r="D27" s="9"/>
      <c r="E27" s="30"/>
      <c r="F27" s="31"/>
      <c r="G27" s="32"/>
    </row>
    <row r="28" spans="2:8" ht="15" customHeight="1" x14ac:dyDescent="0.25">
      <c r="B28" s="85" t="s">
        <v>20</v>
      </c>
      <c r="C28" s="85"/>
      <c r="D28" s="85"/>
      <c r="E28" s="30">
        <f>E26+E16</f>
        <v>0.31562156862745094</v>
      </c>
      <c r="F28" s="31">
        <f>F26+F16</f>
        <v>4780.7199000000001</v>
      </c>
      <c r="G28" s="69"/>
    </row>
    <row r="29" spans="2:8" x14ac:dyDescent="0.25">
      <c r="B29" s="29" t="s">
        <v>9</v>
      </c>
      <c r="C29" s="75"/>
      <c r="D29" s="34">
        <v>0.22</v>
      </c>
      <c r="E29" s="33">
        <f>E28*D29</f>
        <v>6.943674509803921E-2</v>
      </c>
      <c r="F29" s="31">
        <f>F28*D29</f>
        <v>1051.758378</v>
      </c>
    </row>
    <row r="30" spans="2:8" x14ac:dyDescent="0.25">
      <c r="B30" s="9" t="s">
        <v>17</v>
      </c>
      <c r="C30" s="9"/>
      <c r="D30" s="9"/>
      <c r="E30" s="35">
        <f>E29+E28</f>
        <v>0.38505831372549015</v>
      </c>
      <c r="F30" s="31">
        <f>F29+F28</f>
        <v>5832.4782780000005</v>
      </c>
      <c r="G30" s="32"/>
      <c r="H30" s="32"/>
    </row>
    <row r="31" spans="2:8" x14ac:dyDescent="0.25">
      <c r="B31" s="9" t="s">
        <v>25</v>
      </c>
      <c r="C31" s="9"/>
      <c r="D31" s="9"/>
      <c r="E31" s="35" t="s">
        <v>42</v>
      </c>
      <c r="F31" s="31">
        <f>F28*12</f>
        <v>57368.638800000001</v>
      </c>
      <c r="G31" s="70"/>
      <c r="H31" s="36"/>
    </row>
    <row r="32" spans="2:8" ht="15.75" thickBot="1" x14ac:dyDescent="0.3">
      <c r="B32" s="9" t="s">
        <v>26</v>
      </c>
      <c r="C32" s="9"/>
      <c r="D32" s="9"/>
      <c r="E32" s="37" t="s">
        <v>42</v>
      </c>
      <c r="F32" s="38">
        <f>F30*12</f>
        <v>69989.739335999999</v>
      </c>
      <c r="G32" s="71"/>
      <c r="H32" s="39"/>
    </row>
    <row r="33" spans="2:8" ht="15.75" x14ac:dyDescent="0.25">
      <c r="B33" s="73"/>
      <c r="C33" s="74"/>
      <c r="D33" s="74"/>
      <c r="E33" s="74"/>
      <c r="F33" s="74"/>
      <c r="G33" s="3"/>
      <c r="H33" s="2"/>
    </row>
    <row r="34" spans="2:8" ht="15.75" x14ac:dyDescent="0.25">
      <c r="B34" s="56"/>
      <c r="C34" s="2"/>
      <c r="D34" s="2"/>
      <c r="E34" s="2"/>
      <c r="F34" s="2"/>
      <c r="G34" s="2"/>
      <c r="H34" s="2"/>
    </row>
    <row r="35" spans="2:8" ht="15.75" x14ac:dyDescent="0.25">
      <c r="B35" s="2"/>
      <c r="C35" s="2"/>
      <c r="D35" s="2"/>
      <c r="E35" s="2"/>
      <c r="F35" s="2"/>
      <c r="G35" s="2"/>
      <c r="H35" s="2"/>
    </row>
    <row r="36" spans="2:8" ht="15.75" x14ac:dyDescent="0.25">
      <c r="B36" s="2"/>
      <c r="C36" s="2"/>
      <c r="D36" s="2"/>
      <c r="E36" s="2"/>
      <c r="F36" s="2"/>
      <c r="G36" s="2"/>
      <c r="H36" s="2"/>
    </row>
    <row r="37" spans="2:8" x14ac:dyDescent="0.25">
      <c r="B37" s="9" t="s">
        <v>5</v>
      </c>
      <c r="C37" s="9"/>
      <c r="D37" s="9"/>
      <c r="E37" s="9" t="s">
        <v>7</v>
      </c>
    </row>
    <row r="39" spans="2:8" x14ac:dyDescent="0.25">
      <c r="B39" s="56" t="s">
        <v>6</v>
      </c>
      <c r="C39" s="56"/>
      <c r="D39" s="56"/>
      <c r="E39" s="56" t="s">
        <v>6</v>
      </c>
      <c r="F39" s="56"/>
      <c r="G39" s="56"/>
    </row>
  </sheetData>
  <mergeCells count="12">
    <mergeCell ref="G13:G14"/>
    <mergeCell ref="A3:H3"/>
    <mergeCell ref="C15:D15"/>
    <mergeCell ref="C20:D20"/>
    <mergeCell ref="B28:D28"/>
    <mergeCell ref="C21:D21"/>
    <mergeCell ref="E24:F24"/>
    <mergeCell ref="E25:F25"/>
    <mergeCell ref="G19:G21"/>
    <mergeCell ref="G22:G25"/>
    <mergeCell ref="H12:H15"/>
    <mergeCell ref="H19:H25"/>
  </mergeCells>
  <conditionalFormatting sqref="M11:N15">
    <cfRule type="cellIs" dxfId="0" priority="1" operator="lessThan">
      <formula>0</formula>
    </cfRule>
  </conditionalFormatting>
  <pageMargins left="0.7" right="0.7" top="0.75" bottom="0.75" header="0.3" footer="0.3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5F25KTUSNP4X-205032580-159363</_dlc_DocId>
    <_dlc_DocIdUrl xmlns="d65e48b5-f38d-431e-9b4f-47403bf4583f">
      <Url>https://rkas.sharepoint.com/Kliendisuhted/_layouts/15/DocIdRedir.aspx?ID=5F25KTUSNP4X-205032580-159363</Url>
      <Description>5F25KTUSNP4X-205032580-159363</Description>
    </_dlc_DocIdUrl>
  </documentManagement>
</p:properties>
</file>

<file path=customXml/itemProps1.xml><?xml version="1.0" encoding="utf-8"?>
<ds:datastoreItem xmlns:ds="http://schemas.openxmlformats.org/officeDocument/2006/customXml" ds:itemID="{D1D19BDB-B27A-4497-9A54-B7BB187C4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9E7E344-1C41-4774-84B6-F3E6650F37D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593D5621-D544-4469-9B12-956D55D1D81F}">
  <ds:schemaRefs>
    <ds:schemaRef ds:uri="http://purl.org/dc/terms/"/>
    <ds:schemaRef ds:uri="a4634551-c501-4e5e-ac96-dde1e0c9b252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4295b89e-2911-42f0-a767-8ca596d6842f"/>
    <ds:schemaRef ds:uri="http://purl.org/dc/elements/1.1/"/>
    <ds:schemaRef ds:uri="d65e48b5-f38d-431e-9b4f-47403bf4583f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3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Lisbeth Mikson</cp:lastModifiedBy>
  <cp:lastPrinted>2014-08-27T08:55:34Z</cp:lastPrinted>
  <dcterms:created xsi:type="dcterms:W3CDTF">2009-11-20T06:24:07Z</dcterms:created>
  <dcterms:modified xsi:type="dcterms:W3CDTF">2024-11-13T08:33:08Z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_dlc_DocIdItemGuid">
    <vt:lpwstr>6f6d1d82-b1bb-477e-95f6-803c94d61dbd</vt:lpwstr>
  </property>
  <property fmtid="{D5CDD505-2E9C-101B-9397-08002B2CF9AE}" pid="8" name="MediaServiceImageTags">
    <vt:lpwstr/>
  </property>
</Properties>
</file>